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mping\Dropbox\Camping\2024\"/>
    </mc:Choice>
  </mc:AlternateContent>
  <bookViews>
    <workbookView xWindow="0" yWindow="0" windowWidth="14700" windowHeight="6705"/>
  </bookViews>
  <sheets>
    <sheet name="Prix chalet" sheetId="1" r:id="rId1"/>
    <sheet name="Prix campin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6" i="2" l="1"/>
  <c r="G35" i="2"/>
  <c r="C5" i="1" l="1"/>
  <c r="D5" i="1" s="1"/>
  <c r="C6" i="1"/>
  <c r="D6" i="1" s="1"/>
  <c r="C7" i="1"/>
  <c r="D7" i="1"/>
  <c r="G7" i="1" s="1"/>
  <c r="E7" i="1"/>
  <c r="C8" i="1"/>
  <c r="D8" i="1"/>
  <c r="F8" i="1" s="1"/>
  <c r="E8" i="1"/>
  <c r="C11" i="1"/>
  <c r="D11" i="1"/>
  <c r="E11" i="1" s="1"/>
  <c r="C12" i="1"/>
  <c r="D12" i="1" s="1"/>
  <c r="C13" i="1"/>
  <c r="D13" i="1" s="1"/>
  <c r="C14" i="1"/>
  <c r="D14" i="1"/>
  <c r="F14" i="1" s="1"/>
  <c r="E14" i="1"/>
  <c r="C17" i="1"/>
  <c r="D17" i="1"/>
  <c r="E17" i="1" s="1"/>
  <c r="C18" i="1"/>
  <c r="D18" i="1" s="1"/>
  <c r="C19" i="1"/>
  <c r="D19" i="1" s="1"/>
  <c r="C20" i="1"/>
  <c r="D20" i="1"/>
  <c r="F20" i="1" s="1"/>
  <c r="E20" i="1"/>
  <c r="C24" i="1"/>
  <c r="D24" i="1"/>
  <c r="E24" i="1" s="1"/>
  <c r="C25" i="1"/>
  <c r="D25" i="1" s="1"/>
  <c r="C26" i="1"/>
  <c r="D26" i="1" s="1"/>
  <c r="C27" i="1"/>
  <c r="D27" i="1"/>
  <c r="F27" i="1" s="1"/>
  <c r="E27" i="1"/>
  <c r="E13" i="1" l="1"/>
  <c r="G13" i="1" s="1"/>
  <c r="F13" i="1"/>
  <c r="G19" i="1"/>
  <c r="F19" i="1"/>
  <c r="E19" i="1"/>
  <c r="E12" i="1"/>
  <c r="G12" i="1" s="1"/>
  <c r="F12" i="1"/>
  <c r="E26" i="1"/>
  <c r="G26" i="1" s="1"/>
  <c r="F26" i="1"/>
  <c r="F18" i="1"/>
  <c r="E18" i="1"/>
  <c r="G18" i="1"/>
  <c r="G6" i="1"/>
  <c r="F6" i="1"/>
  <c r="E6" i="1"/>
  <c r="E25" i="1"/>
  <c r="G25" i="1" s="1"/>
  <c r="F25" i="1"/>
  <c r="F5" i="1"/>
  <c r="E5" i="1"/>
  <c r="G5" i="1"/>
  <c r="G27" i="1"/>
  <c r="F24" i="1"/>
  <c r="G24" i="1" s="1"/>
  <c r="G20" i="1"/>
  <c r="F17" i="1"/>
  <c r="G17" i="1" s="1"/>
  <c r="G14" i="1"/>
  <c r="F11" i="1"/>
  <c r="G11" i="1" s="1"/>
  <c r="G8" i="1"/>
  <c r="E4" i="2"/>
  <c r="G4" i="2" s="1"/>
  <c r="F4" i="2"/>
  <c r="E5" i="2"/>
  <c r="G5" i="2" s="1"/>
  <c r="F5" i="2"/>
  <c r="E6" i="2"/>
  <c r="G6" i="2" s="1"/>
  <c r="F6" i="2"/>
  <c r="E7" i="2"/>
  <c r="F7" i="2"/>
  <c r="G7" i="2"/>
  <c r="E8" i="2"/>
  <c r="F8" i="2"/>
  <c r="E10" i="2"/>
  <c r="F10" i="2"/>
  <c r="E11" i="2"/>
  <c r="G11" i="2" s="1"/>
  <c r="F11" i="2"/>
  <c r="E12" i="2"/>
  <c r="G12" i="2" s="1"/>
  <c r="F12" i="2"/>
  <c r="E13" i="2"/>
  <c r="F13" i="2"/>
  <c r="E14" i="2"/>
  <c r="F14" i="2"/>
  <c r="E16" i="2"/>
  <c r="F16" i="2"/>
  <c r="G16" i="2"/>
  <c r="E17" i="2"/>
  <c r="G17" i="2" s="1"/>
  <c r="F17" i="2"/>
  <c r="E18" i="2"/>
  <c r="F18" i="2"/>
  <c r="E19" i="2"/>
  <c r="G19" i="2" s="1"/>
  <c r="F19" i="2"/>
  <c r="E20" i="2"/>
  <c r="F20" i="2"/>
  <c r="G20" i="2"/>
  <c r="E22" i="2"/>
  <c r="G22" i="2" s="1"/>
  <c r="F22" i="2"/>
  <c r="E23" i="2"/>
  <c r="G23" i="2" s="1"/>
  <c r="F23" i="2"/>
  <c r="E24" i="2"/>
  <c r="G24" i="2" s="1"/>
  <c r="F24" i="2"/>
  <c r="E25" i="2"/>
  <c r="F25" i="2"/>
  <c r="G25" i="2" s="1"/>
  <c r="E26" i="2"/>
  <c r="F26" i="2"/>
  <c r="G26" i="2" s="1"/>
  <c r="E29" i="2"/>
  <c r="G29" i="2" s="1"/>
  <c r="F29" i="2"/>
  <c r="E30" i="2"/>
  <c r="G30" i="2" s="1"/>
  <c r="F30" i="2"/>
  <c r="E33" i="2"/>
  <c r="G33" i="2" s="1"/>
  <c r="F33" i="2"/>
  <c r="E34" i="2"/>
  <c r="F34" i="2"/>
  <c r="G34" i="2"/>
  <c r="G18" i="2" l="1"/>
  <c r="G14" i="2"/>
  <c r="G13" i="2"/>
  <c r="G10" i="2"/>
  <c r="G8" i="2"/>
</calcChain>
</file>

<file path=xl/sharedStrings.xml><?xml version="1.0" encoding="utf-8"?>
<sst xmlns="http://schemas.openxmlformats.org/spreadsheetml/2006/main" count="108" uniqueCount="43">
  <si>
    <t>HEURES D'ARRIVÉ= 15 HRS     &amp;      HEURES DE DÉPART =11 HRS</t>
  </si>
  <si>
    <t>CHALET 1</t>
  </si>
  <si>
    <t>2 à 3 personnes
1 lit double et 1 divan lit</t>
  </si>
  <si>
    <t>3,5%
TAXE HÉBERGEMENT</t>
  </si>
  <si>
    <t>Total
avec taxe d'hébergement</t>
  </si>
  <si>
    <t>TPS</t>
  </si>
  <si>
    <t>TVQ</t>
  </si>
  <si>
    <t>TOTAL</t>
  </si>
  <si>
    <t>1 NUIT</t>
  </si>
  <si>
    <t>2 JOURS MIN.</t>
  </si>
  <si>
    <t>SEMAINE</t>
  </si>
  <si>
    <t>2 SEMAINES</t>
  </si>
  <si>
    <t>CHALET 2 &amp; 4</t>
  </si>
  <si>
    <t>CHALET 3 &amp; 5</t>
  </si>
  <si>
    <t>CHALET  6 - 7 - 8</t>
  </si>
  <si>
    <t>PROFONDEUR 4 PIEDS ET PLUS</t>
  </si>
  <si>
    <t>SAISONNIERS</t>
  </si>
  <si>
    <t>AU MOIS</t>
  </si>
  <si>
    <t xml:space="preserve">A LA SEMAINE </t>
  </si>
  <si>
    <t>PAR JOUR NON CLIENT</t>
  </si>
  <si>
    <t>CLIENTS DU CAMPING</t>
  </si>
  <si>
    <t>PAR JOUR</t>
  </si>
  <si>
    <t>MARINA</t>
  </si>
  <si>
    <t>JOUR</t>
  </si>
  <si>
    <t>REFUGE</t>
  </si>
  <si>
    <t>ANNÉE</t>
  </si>
  <si>
    <t>MOIS</t>
  </si>
  <si>
    <t>JOURNÉE</t>
  </si>
  <si>
    <t>TERRAINS 3 SERVICES</t>
  </si>
  <si>
    <t>TERRAINS 2 SERVICE</t>
  </si>
  <si>
    <t>TERRAINS 1 SERVICE</t>
  </si>
  <si>
    <t>TERRAINS SANS SERVICE</t>
  </si>
  <si>
    <t>TERRAINS</t>
  </si>
  <si>
    <t xml:space="preserve"> chalet 3 ( ouvert avec lit double 2 pers)   Chalet 5 (PORTE POUR CHAMBRE)</t>
  </si>
  <si>
    <t>SAISON 2024  liste de prix</t>
  </si>
  <si>
    <t>20,36 $ X DIMENSION DU BATEAU + TAXES</t>
  </si>
  <si>
    <t>chalet 4 à 6 personnes pas d'enfant de bas âge à cause de l'escalier. 
 1 chambre fermée au 1er étage</t>
  </si>
  <si>
    <r>
      <t>Chalet 8  (1 lit queen en bas et 2 lits 54 po) Mézannine</t>
    </r>
    <r>
      <rPr>
        <sz val="8"/>
        <color theme="1"/>
        <rFont val="Calibri"/>
        <family val="2"/>
        <scheme val="minor"/>
      </rPr>
      <t xml:space="preserve">
1 lit au 1er étage  2 lits au 2e étage (Mézzanine)</t>
    </r>
    <r>
      <rPr>
        <b/>
        <sz val="8"/>
        <color theme="1"/>
        <rFont val="Calibri"/>
        <family val="2"/>
        <scheme val="minor"/>
      </rPr>
      <t xml:space="preserve">
</t>
    </r>
  </si>
  <si>
    <t>(chalet #7 1 lit Queen en bas)                                                                                                                                                      ( en haut 1 lit 54 pouce et 2 lits  39 pouce)</t>
  </si>
  <si>
    <t>Chalet 6( 1 lit queen en bas )( en haut 1 lit 54 pouce et 1 lit 39 pouce mezzanine)</t>
  </si>
  <si>
    <t xml:space="preserve"> Chalet # 2  1 lit 54 pouces et 1 lit queen 2 chambres fermés                                   chalet # 4 (2 lits Queen)
</t>
  </si>
  <si>
    <t>SAISON 2024   liste de prix</t>
  </si>
  <si>
    <t>TENTE SUPPLÉMENTAIRE  15,00 +TX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</si>
</sst>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* #,##0.00_)\ &quot;$&quot;_ ;_ * \(#,##0.00\)\ &quot;$&quot;_ ;_ * &quot;-&quot;??_)\ &quot;$&quot;_ ;_ @_ "/>
    <numFmt numFmtId="43" formatCode="_ * #,##0.00_)\ _$_ ;_ * \(#,##0.00\)\ _$_ ;_ * &quot;-&quot;??_)\ _$_ ;_ @_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2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7">
    <xf numFmtId="0" fontId="0" fillId="0" borderId="0" xfId="0"/>
    <xf numFmtId="10" fontId="6" fillId="0" borderId="7" xfId="0" applyNumberFormat="1" applyFont="1" applyBorder="1" applyAlignment="1" applyProtection="1">
      <alignment horizontal="center" vertical="center" wrapText="1"/>
      <protection locked="0"/>
    </xf>
    <xf numFmtId="10" fontId="6" fillId="0" borderId="8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2" fontId="0" fillId="0" borderId="3" xfId="2" applyNumberFormat="1" applyFont="1" applyBorder="1" applyAlignment="1" applyProtection="1">
      <alignment horizontal="center"/>
      <protection locked="0"/>
    </xf>
    <xf numFmtId="2" fontId="0" fillId="0" borderId="8" xfId="2" applyNumberFormat="1" applyFont="1" applyBorder="1" applyAlignment="1" applyProtection="1">
      <alignment horizontal="center" wrapText="1"/>
      <protection locked="0"/>
    </xf>
    <xf numFmtId="2" fontId="4" fillId="0" borderId="8" xfId="0" applyNumberFormat="1" applyFont="1" applyBorder="1" applyAlignment="1" applyProtection="1">
      <alignment horizontal="center"/>
      <protection locked="0"/>
    </xf>
    <xf numFmtId="44" fontId="4" fillId="0" borderId="8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Protection="1">
      <protection locked="0"/>
    </xf>
    <xf numFmtId="43" fontId="0" fillId="0" borderId="7" xfId="1" applyFont="1" applyBorder="1" applyProtection="1"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8" xfId="0" applyNumberFormat="1" applyFont="1" applyBorder="1" applyAlignment="1" applyProtection="1">
      <alignment horizontal="center" vertical="center" wrapText="1"/>
      <protection locked="0"/>
    </xf>
    <xf numFmtId="2" fontId="4" fillId="0" borderId="8" xfId="0" applyNumberFormat="1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Protection="1">
      <protection locked="0"/>
    </xf>
    <xf numFmtId="0" fontId="7" fillId="0" borderId="6" xfId="0" applyFont="1" applyBorder="1" applyAlignment="1" applyProtection="1">
      <alignment horizontal="left" wrapText="1"/>
      <protection locked="0"/>
    </xf>
    <xf numFmtId="0" fontId="4" fillId="0" borderId="7" xfId="2" applyNumberFormat="1" applyFont="1" applyBorder="1" applyAlignment="1" applyProtection="1">
      <alignment horizontal="center" wrapText="1"/>
      <protection locked="0"/>
    </xf>
    <xf numFmtId="2" fontId="4" fillId="0" borderId="7" xfId="0" applyNumberFormat="1" applyFont="1" applyBorder="1" applyAlignment="1" applyProtection="1">
      <alignment horizontal="center" wrapText="1"/>
      <protection locked="0"/>
    </xf>
    <xf numFmtId="2" fontId="4" fillId="0" borderId="8" xfId="0" applyNumberFormat="1" applyFont="1" applyBorder="1" applyAlignment="1" applyProtection="1">
      <alignment horizontal="center" wrapText="1"/>
      <protection locked="0"/>
    </xf>
    <xf numFmtId="43" fontId="4" fillId="0" borderId="7" xfId="1" applyFont="1" applyBorder="1" applyProtection="1"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2" fontId="4" fillId="0" borderId="7" xfId="0" applyNumberFormat="1" applyFont="1" applyBorder="1" applyAlignment="1" applyProtection="1">
      <alignment horizontal="center"/>
      <protection locked="0"/>
    </xf>
    <xf numFmtId="0" fontId="2" fillId="3" borderId="7" xfId="0" applyFont="1" applyFill="1" applyBorder="1" applyProtection="1">
      <protection locked="0"/>
    </xf>
    <xf numFmtId="43" fontId="4" fillId="0" borderId="7" xfId="1" applyFont="1" applyBorder="1" applyAlignment="1" applyProtection="1">
      <alignment horizontal="center"/>
      <protection locked="0"/>
    </xf>
    <xf numFmtId="2" fontId="0" fillId="0" borderId="7" xfId="2" applyNumberFormat="1" applyFont="1" applyBorder="1" applyAlignment="1" applyProtection="1">
      <alignment horizontal="center" wrapText="1"/>
      <protection locked="0"/>
    </xf>
    <xf numFmtId="43" fontId="4" fillId="0" borderId="7" xfId="1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44" fontId="4" fillId="0" borderId="7" xfId="2" applyFont="1" applyBorder="1" applyAlignment="1">
      <alignment horizontal="left"/>
    </xf>
    <xf numFmtId="0" fontId="7" fillId="4" borderId="8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44" fontId="4" fillId="0" borderId="24" xfId="2" applyFont="1" applyBorder="1" applyAlignment="1">
      <alignment horizontal="left"/>
    </xf>
    <xf numFmtId="43" fontId="4" fillId="0" borderId="24" xfId="1" applyFont="1" applyBorder="1" applyAlignment="1">
      <alignment horizontal="left"/>
    </xf>
    <xf numFmtId="0" fontId="7" fillId="5" borderId="8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6" fillId="0" borderId="1" xfId="0" applyFont="1" applyBorder="1" applyAlignment="1" applyProtection="1">
      <alignment vertical="top" wrapText="1"/>
      <protection locked="0"/>
    </xf>
    <xf numFmtId="43" fontId="0" fillId="0" borderId="7" xfId="1" applyFont="1" applyBorder="1" applyAlignment="1" applyProtection="1">
      <alignment horizontal="center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3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0" fontId="6" fillId="0" borderId="3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 vertical="center"/>
    </xf>
    <xf numFmtId="0" fontId="13" fillId="5" borderId="23" xfId="0" applyFont="1" applyFill="1" applyBorder="1" applyAlignment="1">
      <alignment horizontal="center"/>
    </xf>
    <xf numFmtId="0" fontId="13" fillId="5" borderId="22" xfId="0" applyFont="1" applyFill="1" applyBorder="1" applyAlignment="1">
      <alignment horizontal="center"/>
    </xf>
    <xf numFmtId="0" fontId="13" fillId="5" borderId="21" xfId="0" applyFont="1" applyFill="1" applyBorder="1" applyAlignment="1">
      <alignment horizontal="center"/>
    </xf>
    <xf numFmtId="0" fontId="13" fillId="5" borderId="19" xfId="0" applyFont="1" applyFill="1" applyBorder="1" applyAlignment="1">
      <alignment horizontal="center"/>
    </xf>
    <xf numFmtId="0" fontId="13" fillId="5" borderId="18" xfId="0" applyFont="1" applyFill="1" applyBorder="1" applyAlignment="1">
      <alignment horizontal="center"/>
    </xf>
    <xf numFmtId="0" fontId="13" fillId="5" borderId="17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 wrapText="1"/>
    </xf>
    <xf numFmtId="0" fontId="11" fillId="4" borderId="18" xfId="0" applyFont="1" applyFill="1" applyBorder="1" applyAlignment="1">
      <alignment horizontal="center" wrapText="1"/>
    </xf>
    <xf numFmtId="0" fontId="11" fillId="4" borderId="17" xfId="0" applyFont="1" applyFill="1" applyBorder="1" applyAlignment="1">
      <alignment horizontal="center" wrapText="1"/>
    </xf>
    <xf numFmtId="2" fontId="4" fillId="0" borderId="1" xfId="1" applyNumberFormat="1" applyFon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12" fillId="2" borderId="16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0" fontId="12" fillId="2" borderId="14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 wrapText="1"/>
    </xf>
    <xf numFmtId="0" fontId="11" fillId="4" borderId="0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43" fontId="4" fillId="0" borderId="3" xfId="1" applyFont="1" applyBorder="1" applyAlignment="1">
      <alignment horizontal="left"/>
    </xf>
    <xf numFmtId="43" fontId="4" fillId="0" borderId="1" xfId="1" quotePrefix="1" applyNumberFormat="1" applyFont="1" applyBorder="1" applyAlignment="1">
      <alignment horizontal="left"/>
    </xf>
    <xf numFmtId="43" fontId="4" fillId="0" borderId="3" xfId="1" quotePrefix="1" applyNumberFormat="1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43" fontId="4" fillId="0" borderId="1" xfId="1" applyNumberFormat="1" applyFont="1" applyBorder="1" applyAlignment="1">
      <alignment horizontal="left"/>
    </xf>
    <xf numFmtId="43" fontId="4" fillId="0" borderId="3" xfId="1" applyNumberFormat="1" applyFont="1" applyBorder="1" applyAlignment="1">
      <alignment horizontal="left"/>
    </xf>
    <xf numFmtId="43" fontId="4" fillId="0" borderId="26" xfId="1" quotePrefix="1" applyFont="1" applyBorder="1" applyAlignment="1">
      <alignment horizontal="left"/>
    </xf>
    <xf numFmtId="43" fontId="4" fillId="0" borderId="25" xfId="1" quotePrefix="1" applyFont="1" applyBorder="1" applyAlignment="1">
      <alignment horizontal="left"/>
    </xf>
    <xf numFmtId="0" fontId="7" fillId="3" borderId="26" xfId="0" applyFont="1" applyFill="1" applyBorder="1" applyAlignment="1">
      <alignment horizontal="left"/>
    </xf>
    <xf numFmtId="0" fontId="7" fillId="3" borderId="25" xfId="0" applyFont="1" applyFill="1" applyBorder="1" applyAlignment="1">
      <alignment horizontal="left"/>
    </xf>
    <xf numFmtId="43" fontId="4" fillId="0" borderId="1" xfId="1" quotePrefix="1" applyFont="1" applyBorder="1" applyAlignment="1">
      <alignment horizontal="left"/>
    </xf>
    <xf numFmtId="43" fontId="4" fillId="0" borderId="3" xfId="1" quotePrefix="1" applyFont="1" applyBorder="1" applyAlignment="1">
      <alignment horizontal="left"/>
    </xf>
    <xf numFmtId="43" fontId="4" fillId="0" borderId="1" xfId="1" quotePrefix="1" applyFont="1" applyBorder="1" applyAlignment="1">
      <alignment horizontal="center"/>
    </xf>
    <xf numFmtId="43" fontId="4" fillId="0" borderId="3" xfId="1" quotePrefix="1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43" fontId="4" fillId="0" borderId="26" xfId="1" quotePrefix="1" applyFont="1" applyBorder="1" applyAlignment="1">
      <alignment horizontal="center"/>
    </xf>
    <xf numFmtId="43" fontId="4" fillId="0" borderId="25" xfId="1" quotePrefix="1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27"/>
  <sheetViews>
    <sheetView tabSelected="1" workbookViewId="0">
      <selection activeCell="J10" sqref="J10"/>
    </sheetView>
  </sheetViews>
  <sheetFormatPr baseColWidth="10" defaultRowHeight="15" x14ac:dyDescent="0.25"/>
  <cols>
    <col min="2" max="2" width="14.140625" customWidth="1"/>
    <col min="7" max="7" width="15.5703125" customWidth="1"/>
  </cols>
  <sheetData>
    <row r="1" spans="1:7" ht="30.75" customHeight="1" x14ac:dyDescent="0.35">
      <c r="A1" s="40" t="s">
        <v>41</v>
      </c>
      <c r="B1" s="41"/>
      <c r="C1" s="41"/>
      <c r="D1" s="41"/>
      <c r="E1" s="41"/>
      <c r="F1" s="41"/>
      <c r="G1" s="42"/>
    </row>
    <row r="2" spans="1:7" ht="17.25" customHeight="1" x14ac:dyDescent="0.25">
      <c r="A2" s="43" t="s">
        <v>0</v>
      </c>
      <c r="B2" s="44"/>
      <c r="C2" s="44"/>
      <c r="D2" s="44"/>
      <c r="E2" s="44"/>
      <c r="F2" s="44"/>
      <c r="G2" s="45"/>
    </row>
    <row r="3" spans="1:7" ht="21" x14ac:dyDescent="0.35">
      <c r="A3" s="46" t="s">
        <v>1</v>
      </c>
      <c r="B3" s="47"/>
      <c r="C3" s="47"/>
      <c r="D3" s="47"/>
      <c r="E3" s="47"/>
      <c r="F3" s="47"/>
      <c r="G3" s="48"/>
    </row>
    <row r="4" spans="1:7" ht="30.75" customHeight="1" x14ac:dyDescent="0.25">
      <c r="A4" s="49" t="s">
        <v>2</v>
      </c>
      <c r="B4" s="50"/>
      <c r="C4" s="1" t="s">
        <v>3</v>
      </c>
      <c r="D4" s="2" t="s">
        <v>4</v>
      </c>
      <c r="E4" s="3" t="s">
        <v>5</v>
      </c>
      <c r="F4" s="3" t="s">
        <v>6</v>
      </c>
      <c r="G4" s="3" t="s">
        <v>7</v>
      </c>
    </row>
    <row r="5" spans="1:7" ht="24.95" customHeight="1" x14ac:dyDescent="0.25">
      <c r="A5" s="4" t="s">
        <v>8</v>
      </c>
      <c r="B5" s="5">
        <v>110.92</v>
      </c>
      <c r="C5" s="24">
        <f>B5*3.5%</f>
        <v>3.8822000000000005</v>
      </c>
      <c r="D5" s="6">
        <f>B5+C5</f>
        <v>114.8022</v>
      </c>
      <c r="E5" s="6">
        <f>D5*5%</f>
        <v>5.7401100000000005</v>
      </c>
      <c r="F5" s="7">
        <f>D5*9.975%</f>
        <v>11.451519449999999</v>
      </c>
      <c r="G5" s="8">
        <f>D5+E5+F5</f>
        <v>131.99382944999999</v>
      </c>
    </row>
    <row r="6" spans="1:7" ht="24.95" customHeight="1" x14ac:dyDescent="0.25">
      <c r="A6" s="9" t="s">
        <v>9</v>
      </c>
      <c r="B6" s="10">
        <v>221.84</v>
      </c>
      <c r="C6" s="24">
        <f>B6*3.5%</f>
        <v>7.7644000000000011</v>
      </c>
      <c r="D6" s="6">
        <f>B6+C6</f>
        <v>229.6044</v>
      </c>
      <c r="E6" s="6">
        <f>D6*5%</f>
        <v>11.480220000000001</v>
      </c>
      <c r="F6" s="7">
        <f>D6*9.975%</f>
        <v>22.903038899999999</v>
      </c>
      <c r="G6" s="8">
        <f>(D6+E6+F6)</f>
        <v>263.98765889999999</v>
      </c>
    </row>
    <row r="7" spans="1:7" ht="24.95" customHeight="1" x14ac:dyDescent="0.25">
      <c r="A7" s="9" t="s">
        <v>10</v>
      </c>
      <c r="B7" s="10">
        <v>665.49</v>
      </c>
      <c r="C7" s="24">
        <f>B7*3.5%</f>
        <v>23.292150000000003</v>
      </c>
      <c r="D7" s="6">
        <f>B7+C7</f>
        <v>688.78215</v>
      </c>
      <c r="E7" s="6">
        <f>D7*5%</f>
        <v>34.439107499999999</v>
      </c>
      <c r="F7" s="7">
        <v>64.760000000000005</v>
      </c>
      <c r="G7" s="8">
        <f>(D7+E7+F7)</f>
        <v>787.98125749999997</v>
      </c>
    </row>
    <row r="8" spans="1:7" ht="24.95" customHeight="1" x14ac:dyDescent="0.25">
      <c r="A8" s="9" t="s">
        <v>11</v>
      </c>
      <c r="B8" s="10">
        <v>1331.05</v>
      </c>
      <c r="C8" s="24">
        <f>B8*3.5%</f>
        <v>46.586750000000002</v>
      </c>
      <c r="D8" s="6">
        <f>B8+C8</f>
        <v>1377.6367499999999</v>
      </c>
      <c r="E8" s="6">
        <f>D8*5%</f>
        <v>68.881837500000003</v>
      </c>
      <c r="F8" s="7">
        <f>D8*9.975%</f>
        <v>137.41926581249999</v>
      </c>
      <c r="G8" s="8">
        <f>(D8+E8+F8)</f>
        <v>1583.9378533125</v>
      </c>
    </row>
    <row r="9" spans="1:7" ht="21" customHeight="1" x14ac:dyDescent="0.35">
      <c r="A9" s="46" t="s">
        <v>12</v>
      </c>
      <c r="B9" s="47"/>
      <c r="C9" s="47"/>
      <c r="D9" s="47"/>
      <c r="E9" s="47"/>
      <c r="F9" s="47"/>
      <c r="G9" s="48"/>
    </row>
    <row r="10" spans="1:7" ht="30" customHeight="1" x14ac:dyDescent="0.25">
      <c r="A10" s="51" t="s">
        <v>40</v>
      </c>
      <c r="B10" s="52"/>
      <c r="C10" s="1" t="s">
        <v>3</v>
      </c>
      <c r="D10" s="2" t="s">
        <v>4</v>
      </c>
      <c r="E10" s="3" t="s">
        <v>5</v>
      </c>
      <c r="F10" s="3" t="s">
        <v>6</v>
      </c>
      <c r="G10" s="3" t="s">
        <v>7</v>
      </c>
    </row>
    <row r="11" spans="1:7" ht="24.95" customHeight="1" x14ac:dyDescent="0.25">
      <c r="A11" s="4" t="s">
        <v>8</v>
      </c>
      <c r="B11" s="5">
        <v>129.85</v>
      </c>
      <c r="C11" s="11">
        <f>B11*3.5%</f>
        <v>4.5447500000000005</v>
      </c>
      <c r="D11" s="12">
        <f>B11+C11</f>
        <v>134.39474999999999</v>
      </c>
      <c r="E11" s="13">
        <f>D11*5%</f>
        <v>6.7197374999999999</v>
      </c>
      <c r="F11" s="13">
        <f>D11*9.975%</f>
        <v>13.405876312499998</v>
      </c>
      <c r="G11" s="13">
        <f>D11+E11+F11</f>
        <v>154.52036381249999</v>
      </c>
    </row>
    <row r="12" spans="1:7" ht="24.95" customHeight="1" x14ac:dyDescent="0.25">
      <c r="A12" s="14" t="s">
        <v>9</v>
      </c>
      <c r="B12" s="37">
        <v>259.7</v>
      </c>
      <c r="C12" s="11">
        <f>B12*3.5%</f>
        <v>9.089500000000001</v>
      </c>
      <c r="D12" s="12">
        <f>B12+C12</f>
        <v>268.78949999999998</v>
      </c>
      <c r="E12" s="7">
        <f>D12*5%</f>
        <v>13.439475</v>
      </c>
      <c r="F12" s="7">
        <f>D12*9.975%</f>
        <v>26.811752624999997</v>
      </c>
      <c r="G12" s="13">
        <f>D12+E12+F12</f>
        <v>309.04072762499999</v>
      </c>
    </row>
    <row r="13" spans="1:7" ht="24.95" customHeight="1" x14ac:dyDescent="0.25">
      <c r="A13" s="14" t="s">
        <v>10</v>
      </c>
      <c r="B13" s="37">
        <v>779.12</v>
      </c>
      <c r="C13" s="11">
        <f>B13*3.5%</f>
        <v>27.269200000000001</v>
      </c>
      <c r="D13" s="12">
        <f>B13+C13</f>
        <v>806.38919999999996</v>
      </c>
      <c r="E13" s="7">
        <f>D13*5%</f>
        <v>40.319459999999999</v>
      </c>
      <c r="F13" s="7">
        <f>D13*9.975%</f>
        <v>80.437322699999996</v>
      </c>
      <c r="G13" s="13">
        <f>D13+E13+F13</f>
        <v>927.14598269999999</v>
      </c>
    </row>
    <row r="14" spans="1:7" ht="24.95" customHeight="1" x14ac:dyDescent="0.25">
      <c r="A14" s="14" t="s">
        <v>11</v>
      </c>
      <c r="B14" s="37">
        <v>1558.23</v>
      </c>
      <c r="C14" s="11">
        <f>B14*3.5%</f>
        <v>54.538050000000005</v>
      </c>
      <c r="D14" s="12">
        <f>B14+C14</f>
        <v>1612.7680500000001</v>
      </c>
      <c r="E14" s="7">
        <f>D14*5%</f>
        <v>80.638402500000012</v>
      </c>
      <c r="F14" s="7">
        <f>D14*9.975%</f>
        <v>160.8736129875</v>
      </c>
      <c r="G14" s="13">
        <f>D14+E14+F14</f>
        <v>1854.2800654875</v>
      </c>
    </row>
    <row r="15" spans="1:7" ht="21" x14ac:dyDescent="0.35">
      <c r="A15" s="46" t="s">
        <v>13</v>
      </c>
      <c r="B15" s="47"/>
      <c r="C15" s="47"/>
      <c r="D15" s="47"/>
      <c r="E15" s="47"/>
      <c r="F15" s="47"/>
      <c r="G15" s="48"/>
    </row>
    <row r="16" spans="1:7" ht="39" customHeight="1" x14ac:dyDescent="0.25">
      <c r="A16" s="53" t="s">
        <v>33</v>
      </c>
      <c r="B16" s="54"/>
      <c r="C16" s="1" t="s">
        <v>3</v>
      </c>
      <c r="D16" s="2" t="s">
        <v>4</v>
      </c>
      <c r="E16" s="3" t="s">
        <v>5</v>
      </c>
      <c r="F16" s="3" t="s">
        <v>6</v>
      </c>
      <c r="G16" s="3" t="s">
        <v>7</v>
      </c>
    </row>
    <row r="17" spans="1:7" ht="24.95" customHeight="1" x14ac:dyDescent="0.25">
      <c r="A17" s="15" t="s">
        <v>8</v>
      </c>
      <c r="B17" s="16">
        <v>105.52</v>
      </c>
      <c r="C17" s="17">
        <f>B17*3.5%</f>
        <v>3.6932</v>
      </c>
      <c r="D17" s="18">
        <f>B17+C17</f>
        <v>109.2132</v>
      </c>
      <c r="E17" s="7">
        <f>D17*5%</f>
        <v>5.4606600000000007</v>
      </c>
      <c r="F17" s="7">
        <f>D17*9.975%</f>
        <v>10.8940167</v>
      </c>
      <c r="G17" s="7">
        <f>D17+E17+F17</f>
        <v>125.5678767</v>
      </c>
    </row>
    <row r="18" spans="1:7" ht="24.95" customHeight="1" x14ac:dyDescent="0.25">
      <c r="A18" s="14" t="s">
        <v>9</v>
      </c>
      <c r="B18" s="19">
        <v>211.03</v>
      </c>
      <c r="C18" s="17">
        <f>B18*3.5%</f>
        <v>7.3860500000000009</v>
      </c>
      <c r="D18" s="18">
        <f>B18+C18</f>
        <v>218.41605000000001</v>
      </c>
      <c r="E18" s="7">
        <f>D18*5%</f>
        <v>10.920802500000001</v>
      </c>
      <c r="F18" s="7">
        <f>D18*9.975%</f>
        <v>21.787000987500001</v>
      </c>
      <c r="G18" s="7">
        <f>D18+E18+F18</f>
        <v>251.12385348750001</v>
      </c>
    </row>
    <row r="19" spans="1:7" ht="24.95" customHeight="1" x14ac:dyDescent="0.25">
      <c r="A19" s="20" t="s">
        <v>10</v>
      </c>
      <c r="B19" s="19">
        <v>633.08000000000004</v>
      </c>
      <c r="C19" s="17">
        <f>B19*3.5%</f>
        <v>22.157800000000005</v>
      </c>
      <c r="D19" s="18">
        <f>B19+C19</f>
        <v>655.23779999999999</v>
      </c>
      <c r="E19" s="7">
        <f>D19*5%</f>
        <v>32.761890000000001</v>
      </c>
      <c r="F19" s="7">
        <f>D19*9.975%</f>
        <v>65.35997055</v>
      </c>
      <c r="G19" s="7">
        <f>D19+E19+F19</f>
        <v>753.35966054999994</v>
      </c>
    </row>
    <row r="20" spans="1:7" ht="27.75" customHeight="1" thickBot="1" x14ac:dyDescent="0.3">
      <c r="A20" s="14" t="s">
        <v>11</v>
      </c>
      <c r="B20" s="19">
        <v>1266.1600000000001</v>
      </c>
      <c r="C20" s="17">
        <f>B20*3.5%</f>
        <v>44.315600000000011</v>
      </c>
      <c r="D20" s="18">
        <f>B20+C20</f>
        <v>1310.4756</v>
      </c>
      <c r="E20" s="7">
        <f>D20*5%</f>
        <v>65.523780000000002</v>
      </c>
      <c r="F20" s="7">
        <f>D20*9.975%</f>
        <v>130.7199411</v>
      </c>
      <c r="G20" s="7">
        <f>D20+E20+F20</f>
        <v>1506.7193210999999</v>
      </c>
    </row>
    <row r="21" spans="1:7" ht="21" x14ac:dyDescent="0.35">
      <c r="A21" s="55" t="s">
        <v>14</v>
      </c>
      <c r="B21" s="56"/>
      <c r="C21" s="56"/>
      <c r="D21" s="56"/>
      <c r="E21" s="56"/>
      <c r="F21" s="56"/>
      <c r="G21" s="57"/>
    </row>
    <row r="22" spans="1:7" ht="33.75" customHeight="1" x14ac:dyDescent="0.25">
      <c r="A22" s="58" t="s">
        <v>39</v>
      </c>
      <c r="B22" s="59"/>
      <c r="C22" s="36"/>
      <c r="D22" s="35"/>
      <c r="E22" s="60" t="s">
        <v>38</v>
      </c>
      <c r="F22" s="61"/>
      <c r="G22" s="34" t="s">
        <v>37</v>
      </c>
    </row>
    <row r="23" spans="1:7" ht="38.25" customHeight="1" x14ac:dyDescent="0.25">
      <c r="A23" s="38" t="s">
        <v>36</v>
      </c>
      <c r="B23" s="39"/>
      <c r="C23" s="1" t="s">
        <v>3</v>
      </c>
      <c r="D23" s="2" t="s">
        <v>4</v>
      </c>
      <c r="E23" s="3" t="s">
        <v>5</v>
      </c>
      <c r="F23" s="3" t="s">
        <v>6</v>
      </c>
      <c r="G23" s="3" t="s">
        <v>7</v>
      </c>
    </row>
    <row r="24" spans="1:7" ht="24.95" customHeight="1" x14ac:dyDescent="0.25">
      <c r="A24" s="4" t="s">
        <v>8</v>
      </c>
      <c r="B24" s="16">
        <v>161.24</v>
      </c>
      <c r="C24" s="17">
        <f>B24*3.5%</f>
        <v>5.6434000000000006</v>
      </c>
      <c r="D24" s="17">
        <f>B24+C24</f>
        <v>166.88340000000002</v>
      </c>
      <c r="E24" s="21">
        <f>D24*5%</f>
        <v>8.3441700000000019</v>
      </c>
      <c r="F24" s="21">
        <f>D24*9.975%</f>
        <v>16.646619149999999</v>
      </c>
      <c r="G24" s="21">
        <f>D24+E24+F24</f>
        <v>191.87418915000001</v>
      </c>
    </row>
    <row r="25" spans="1:7" ht="24.95" customHeight="1" x14ac:dyDescent="0.25">
      <c r="A25" s="22" t="s">
        <v>9</v>
      </c>
      <c r="B25" s="23">
        <v>322.47000000000003</v>
      </c>
      <c r="C25" s="17">
        <f>B25*3.5%</f>
        <v>11.286450000000002</v>
      </c>
      <c r="D25" s="17">
        <f>B25+C25</f>
        <v>333.75645000000003</v>
      </c>
      <c r="E25" s="21">
        <f>D25*5%</f>
        <v>16.687822500000003</v>
      </c>
      <c r="F25" s="21">
        <f>D25*9.975%</f>
        <v>33.292205887500003</v>
      </c>
      <c r="G25" s="21">
        <f>D25+E25+F25</f>
        <v>383.73647838750003</v>
      </c>
    </row>
    <row r="26" spans="1:7" ht="24.95" customHeight="1" x14ac:dyDescent="0.25">
      <c r="A26" s="22" t="s">
        <v>10</v>
      </c>
      <c r="B26" s="23">
        <v>967.42</v>
      </c>
      <c r="C26" s="17">
        <f>B26*3.5%</f>
        <v>33.859700000000004</v>
      </c>
      <c r="D26" s="17">
        <f>B26+C26</f>
        <v>1001.2796999999999</v>
      </c>
      <c r="E26" s="21">
        <f>D26*5%</f>
        <v>50.063985000000002</v>
      </c>
      <c r="F26" s="21">
        <f>D26*9.975%</f>
        <v>99.877650074999991</v>
      </c>
      <c r="G26" s="21">
        <f>D26+E26+F26</f>
        <v>1151.2213350749998</v>
      </c>
    </row>
    <row r="27" spans="1:7" ht="24.95" customHeight="1" x14ac:dyDescent="0.25">
      <c r="A27" s="22" t="s">
        <v>11</v>
      </c>
      <c r="B27" s="23">
        <v>1934.83</v>
      </c>
      <c r="C27" s="17">
        <f>B27*3.5%</f>
        <v>67.71905000000001</v>
      </c>
      <c r="D27" s="17">
        <f>B27+C27</f>
        <v>2002.5490499999999</v>
      </c>
      <c r="E27" s="21">
        <f>D27*5%</f>
        <v>100.1274525</v>
      </c>
      <c r="F27" s="21">
        <f>D27*9.975%</f>
        <v>199.75426773749996</v>
      </c>
      <c r="G27" s="21">
        <f>D27+E27+F27</f>
        <v>2302.4307702374999</v>
      </c>
    </row>
  </sheetData>
  <mergeCells count="12">
    <mergeCell ref="A23:B23"/>
    <mergeCell ref="A1:G1"/>
    <mergeCell ref="A2:G2"/>
    <mergeCell ref="A3:G3"/>
    <mergeCell ref="A4:B4"/>
    <mergeCell ref="A9:G9"/>
    <mergeCell ref="A10:B10"/>
    <mergeCell ref="A15:G15"/>
    <mergeCell ref="A16:B16"/>
    <mergeCell ref="A21:G21"/>
    <mergeCell ref="A22:B22"/>
    <mergeCell ref="E22:F2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G40"/>
  <sheetViews>
    <sheetView workbookViewId="0">
      <selection activeCell="C37" sqref="C37:G37"/>
    </sheetView>
  </sheetViews>
  <sheetFormatPr baseColWidth="10" defaultRowHeight="15" x14ac:dyDescent="0.25"/>
  <cols>
    <col min="7" max="7" width="15" customWidth="1"/>
  </cols>
  <sheetData>
    <row r="1" spans="1:7" ht="24" thickBot="1" x14ac:dyDescent="0.4">
      <c r="A1" s="107" t="s">
        <v>34</v>
      </c>
      <c r="B1" s="108"/>
      <c r="C1" s="108"/>
      <c r="D1" s="108"/>
      <c r="E1" s="108"/>
      <c r="F1" s="108"/>
      <c r="G1" s="109"/>
    </row>
    <row r="2" spans="1:7" ht="21" x14ac:dyDescent="0.35">
      <c r="A2" s="110" t="s">
        <v>32</v>
      </c>
      <c r="B2" s="111"/>
      <c r="C2" s="111"/>
      <c r="D2" s="111"/>
      <c r="E2" s="111"/>
      <c r="F2" s="111"/>
      <c r="G2" s="112"/>
    </row>
    <row r="3" spans="1:7" ht="15.75" x14ac:dyDescent="0.25">
      <c r="A3" s="66" t="s">
        <v>31</v>
      </c>
      <c r="B3" s="67"/>
      <c r="C3" s="67"/>
      <c r="D3" s="68"/>
      <c r="E3" s="33" t="s">
        <v>5</v>
      </c>
      <c r="F3" s="33" t="s">
        <v>6</v>
      </c>
      <c r="G3" s="33" t="s">
        <v>7</v>
      </c>
    </row>
    <row r="4" spans="1:7" ht="15.75" x14ac:dyDescent="0.25">
      <c r="A4" s="95" t="s">
        <v>27</v>
      </c>
      <c r="B4" s="96"/>
      <c r="C4" s="113">
        <v>31.38</v>
      </c>
      <c r="D4" s="114"/>
      <c r="E4" s="25">
        <f>C4*5%</f>
        <v>1.569</v>
      </c>
      <c r="F4" s="25">
        <f>C4*9.975%</f>
        <v>3.1301549999999998</v>
      </c>
      <c r="G4" s="28">
        <f>C4+E4+F4</f>
        <v>36.079155</v>
      </c>
    </row>
    <row r="5" spans="1:7" ht="15.75" x14ac:dyDescent="0.25">
      <c r="A5" s="95" t="s">
        <v>10</v>
      </c>
      <c r="B5" s="96"/>
      <c r="C5" s="105">
        <v>188.29</v>
      </c>
      <c r="D5" s="106"/>
      <c r="E5" s="25">
        <f>C5*5%</f>
        <v>9.4145000000000003</v>
      </c>
      <c r="F5" s="25">
        <f>C5*9.975%</f>
        <v>18.781927499999998</v>
      </c>
      <c r="G5" s="28">
        <f>C5+E5+F5</f>
        <v>216.48642749999999</v>
      </c>
    </row>
    <row r="6" spans="1:7" ht="15.75" x14ac:dyDescent="0.25">
      <c r="A6" s="95" t="s">
        <v>11</v>
      </c>
      <c r="B6" s="96"/>
      <c r="C6" s="105">
        <v>365.61</v>
      </c>
      <c r="D6" s="106"/>
      <c r="E6" s="25">
        <f>C6*5%</f>
        <v>18.2805</v>
      </c>
      <c r="F6" s="25">
        <f>C6*9.975%</f>
        <v>36.469597499999999</v>
      </c>
      <c r="G6" s="28">
        <f>C6+E6+F6</f>
        <v>420.36009750000005</v>
      </c>
    </row>
    <row r="7" spans="1:7" ht="15.75" x14ac:dyDescent="0.25">
      <c r="A7" s="95" t="s">
        <v>26</v>
      </c>
      <c r="B7" s="96"/>
      <c r="C7" s="105">
        <v>564.86</v>
      </c>
      <c r="D7" s="106"/>
      <c r="E7" s="25">
        <f>C7*5%</f>
        <v>28.243000000000002</v>
      </c>
      <c r="F7" s="25">
        <f>C7*9.975%</f>
        <v>56.344784999999995</v>
      </c>
      <c r="G7" s="28">
        <f>C7+E7+F7</f>
        <v>649.44778500000007</v>
      </c>
    </row>
    <row r="8" spans="1:7" ht="16.5" thickBot="1" x14ac:dyDescent="0.3">
      <c r="A8" s="101" t="s">
        <v>25</v>
      </c>
      <c r="B8" s="102"/>
      <c r="C8" s="115">
        <v>656.74</v>
      </c>
      <c r="D8" s="116"/>
      <c r="E8" s="25">
        <f>C8*5%</f>
        <v>32.837000000000003</v>
      </c>
      <c r="F8" s="25">
        <f>C8*9.975%</f>
        <v>65.509814999999989</v>
      </c>
      <c r="G8" s="28">
        <f>C8+E8+F8</f>
        <v>755.086815</v>
      </c>
    </row>
    <row r="9" spans="1:7" ht="16.5" thickTop="1" x14ac:dyDescent="0.25">
      <c r="A9" s="63" t="s">
        <v>30</v>
      </c>
      <c r="B9" s="64"/>
      <c r="C9" s="64"/>
      <c r="D9" s="65"/>
      <c r="E9" s="30" t="s">
        <v>5</v>
      </c>
      <c r="F9" s="30" t="s">
        <v>6</v>
      </c>
      <c r="G9" s="30" t="s">
        <v>7</v>
      </c>
    </row>
    <row r="10" spans="1:7" ht="15.75" x14ac:dyDescent="0.25">
      <c r="A10" s="95" t="s">
        <v>27</v>
      </c>
      <c r="B10" s="96"/>
      <c r="C10" s="91">
        <v>41.12</v>
      </c>
      <c r="D10" s="92"/>
      <c r="E10" s="25">
        <f>C10*5%</f>
        <v>2.056</v>
      </c>
      <c r="F10" s="25">
        <f>C10*9.975%</f>
        <v>4.1017199999999994</v>
      </c>
      <c r="G10" s="28">
        <f>C10+E10+F10</f>
        <v>47.277719999999995</v>
      </c>
    </row>
    <row r="11" spans="1:7" ht="15.75" x14ac:dyDescent="0.25">
      <c r="A11" s="95" t="s">
        <v>10</v>
      </c>
      <c r="B11" s="96"/>
      <c r="C11" s="103">
        <v>246.73</v>
      </c>
      <c r="D11" s="104"/>
      <c r="E11" s="25">
        <f>C11*5%</f>
        <v>12.336500000000001</v>
      </c>
      <c r="F11" s="25">
        <f>C11*9.975%</f>
        <v>24.611317499999998</v>
      </c>
      <c r="G11" s="28">
        <f>C11+E11+F11</f>
        <v>283.6778175</v>
      </c>
    </row>
    <row r="12" spans="1:7" ht="15.75" x14ac:dyDescent="0.25">
      <c r="A12" s="95" t="s">
        <v>11</v>
      </c>
      <c r="B12" s="96"/>
      <c r="C12" s="103">
        <v>493.44</v>
      </c>
      <c r="D12" s="104"/>
      <c r="E12" s="25">
        <f>C12*5%</f>
        <v>24.672000000000001</v>
      </c>
      <c r="F12" s="25">
        <f>C12*9.975%</f>
        <v>49.220639999999996</v>
      </c>
      <c r="G12" s="28">
        <f>C12+E12+F12</f>
        <v>567.33263999999997</v>
      </c>
    </row>
    <row r="13" spans="1:7" ht="15.75" x14ac:dyDescent="0.25">
      <c r="A13" s="95" t="s">
        <v>26</v>
      </c>
      <c r="B13" s="96"/>
      <c r="C13" s="103">
        <v>649.27</v>
      </c>
      <c r="D13" s="104"/>
      <c r="E13" s="25">
        <f>C13*5%</f>
        <v>32.463500000000003</v>
      </c>
      <c r="F13" s="25">
        <f>C13*9.975%</f>
        <v>64.764682499999992</v>
      </c>
      <c r="G13" s="28">
        <f>C13+E13+F13</f>
        <v>746.49818249999998</v>
      </c>
    </row>
    <row r="14" spans="1:7" ht="16.5" thickBot="1" x14ac:dyDescent="0.3">
      <c r="A14" s="101" t="s">
        <v>25</v>
      </c>
      <c r="B14" s="102"/>
      <c r="C14" s="99">
        <v>717.45</v>
      </c>
      <c r="D14" s="100"/>
      <c r="E14" s="32">
        <f>C14*5%</f>
        <v>35.872500000000002</v>
      </c>
      <c r="F14" s="32">
        <f>C14*9.975%</f>
        <v>71.565637499999994</v>
      </c>
      <c r="G14" s="28">
        <f>C14+E14+F14</f>
        <v>824.88813749999997</v>
      </c>
    </row>
    <row r="15" spans="1:7" ht="16.5" thickTop="1" x14ac:dyDescent="0.25">
      <c r="A15" s="63" t="s">
        <v>29</v>
      </c>
      <c r="B15" s="64"/>
      <c r="C15" s="64"/>
      <c r="D15" s="65"/>
      <c r="E15" s="30" t="s">
        <v>5</v>
      </c>
      <c r="F15" s="30" t="s">
        <v>6</v>
      </c>
      <c r="G15" s="30" t="s">
        <v>7</v>
      </c>
    </row>
    <row r="16" spans="1:7" ht="15.75" x14ac:dyDescent="0.25">
      <c r="A16" s="95" t="s">
        <v>27</v>
      </c>
      <c r="B16" s="96"/>
      <c r="C16" s="91">
        <v>54.03</v>
      </c>
      <c r="D16" s="92"/>
      <c r="E16" s="25">
        <f>C16*5%</f>
        <v>2.7015000000000002</v>
      </c>
      <c r="F16" s="25">
        <f>C16*9.975%</f>
        <v>5.3894924999999994</v>
      </c>
      <c r="G16" s="28">
        <f>SUM(C16:F16)</f>
        <v>62.1209925</v>
      </c>
    </row>
    <row r="17" spans="1:7" ht="15.75" x14ac:dyDescent="0.25">
      <c r="A17" s="95" t="s">
        <v>10</v>
      </c>
      <c r="B17" s="96"/>
      <c r="C17" s="103">
        <v>324.64</v>
      </c>
      <c r="D17" s="104"/>
      <c r="E17" s="25">
        <f>C17*5%</f>
        <v>16.231999999999999</v>
      </c>
      <c r="F17" s="25">
        <f>C17*9.975%</f>
        <v>32.382839999999995</v>
      </c>
      <c r="G17" s="28">
        <f>SUM(C17:F17)</f>
        <v>373.25483999999994</v>
      </c>
    </row>
    <row r="18" spans="1:7" ht="15.75" x14ac:dyDescent="0.25">
      <c r="A18" s="95" t="s">
        <v>11</v>
      </c>
      <c r="B18" s="96"/>
      <c r="C18" s="103">
        <v>649.27</v>
      </c>
      <c r="D18" s="104"/>
      <c r="E18" s="25">
        <f>C18*5%</f>
        <v>32.463500000000003</v>
      </c>
      <c r="F18" s="25">
        <f>C18*9.975%</f>
        <v>64.764682499999992</v>
      </c>
      <c r="G18" s="28">
        <f>SUM(C18:F18)</f>
        <v>746.49818249999998</v>
      </c>
    </row>
    <row r="19" spans="1:7" ht="15.75" x14ac:dyDescent="0.25">
      <c r="A19" s="95" t="s">
        <v>26</v>
      </c>
      <c r="B19" s="96"/>
      <c r="C19" s="103">
        <v>1298.54</v>
      </c>
      <c r="D19" s="104"/>
      <c r="E19" s="25">
        <f>C19*5%</f>
        <v>64.927000000000007</v>
      </c>
      <c r="F19" s="25">
        <f>C19*9.975%</f>
        <v>129.52936499999998</v>
      </c>
      <c r="G19" s="28">
        <f>SUM(C19:F19)</f>
        <v>1492.996365</v>
      </c>
    </row>
    <row r="20" spans="1:7" ht="16.5" thickBot="1" x14ac:dyDescent="0.3">
      <c r="A20" s="101" t="s">
        <v>25</v>
      </c>
      <c r="B20" s="102"/>
      <c r="C20" s="99">
        <v>1500.26</v>
      </c>
      <c r="D20" s="100"/>
      <c r="E20" s="32">
        <f>C20*5%</f>
        <v>75.013000000000005</v>
      </c>
      <c r="F20" s="32">
        <f>C20*9.975%</f>
        <v>149.65093499999998</v>
      </c>
      <c r="G20" s="31">
        <f>SUM(C20:F20)</f>
        <v>1724.9239349999998</v>
      </c>
    </row>
    <row r="21" spans="1:7" ht="16.5" thickTop="1" x14ac:dyDescent="0.25">
      <c r="A21" s="63" t="s">
        <v>28</v>
      </c>
      <c r="B21" s="64"/>
      <c r="C21" s="64"/>
      <c r="D21" s="65"/>
      <c r="E21" s="30" t="s">
        <v>5</v>
      </c>
      <c r="F21" s="30" t="s">
        <v>6</v>
      </c>
      <c r="G21" s="30" t="s">
        <v>7</v>
      </c>
    </row>
    <row r="22" spans="1:7" ht="15.75" x14ac:dyDescent="0.25">
      <c r="A22" s="95" t="s">
        <v>27</v>
      </c>
      <c r="B22" s="96"/>
      <c r="C22" s="97">
        <v>54.11</v>
      </c>
      <c r="D22" s="98"/>
      <c r="E22" s="25">
        <f>C22*5%</f>
        <v>2.7055000000000002</v>
      </c>
      <c r="F22" s="25">
        <f>C22*9.975%</f>
        <v>5.3974724999999992</v>
      </c>
      <c r="G22" s="28">
        <f>SUM(C22:F22)</f>
        <v>62.212972499999999</v>
      </c>
    </row>
    <row r="23" spans="1:7" ht="15.75" x14ac:dyDescent="0.25">
      <c r="A23" s="95" t="s">
        <v>10</v>
      </c>
      <c r="B23" s="96"/>
      <c r="C23" s="93">
        <v>324.64</v>
      </c>
      <c r="D23" s="94"/>
      <c r="E23" s="25">
        <f>C23*5%</f>
        <v>16.231999999999999</v>
      </c>
      <c r="F23" s="25">
        <f>C23*9.975%</f>
        <v>32.382839999999995</v>
      </c>
      <c r="G23" s="28">
        <f>SUM(C23:F23)</f>
        <v>373.25483999999994</v>
      </c>
    </row>
    <row r="24" spans="1:7" ht="15.75" x14ac:dyDescent="0.25">
      <c r="A24" s="95" t="s">
        <v>11</v>
      </c>
      <c r="B24" s="96"/>
      <c r="C24" s="93">
        <v>649.27</v>
      </c>
      <c r="D24" s="94"/>
      <c r="E24" s="25">
        <f>C24*5%</f>
        <v>32.463500000000003</v>
      </c>
      <c r="F24" s="25">
        <f>C24*9.975%</f>
        <v>64.764682499999992</v>
      </c>
      <c r="G24" s="28">
        <f>SUM(C24:F24)</f>
        <v>746.49818249999998</v>
      </c>
    </row>
    <row r="25" spans="1:7" ht="15.75" x14ac:dyDescent="0.25">
      <c r="A25" s="95" t="s">
        <v>26</v>
      </c>
      <c r="B25" s="96"/>
      <c r="C25" s="93">
        <v>919.8</v>
      </c>
      <c r="D25" s="94"/>
      <c r="E25" s="25">
        <f>C25*5%</f>
        <v>45.99</v>
      </c>
      <c r="F25" s="25">
        <f>C25*9.975%</f>
        <v>91.750049999999987</v>
      </c>
      <c r="G25" s="28">
        <f>SUM(C25:F25)</f>
        <v>1057.5400500000001</v>
      </c>
    </row>
    <row r="26" spans="1:7" ht="15.75" x14ac:dyDescent="0.25">
      <c r="A26" s="95" t="s">
        <v>25</v>
      </c>
      <c r="B26" s="96"/>
      <c r="C26" s="93">
        <v>1162.71</v>
      </c>
      <c r="D26" s="94"/>
      <c r="E26" s="25">
        <f>C26*5%</f>
        <v>58.135500000000008</v>
      </c>
      <c r="F26" s="25">
        <f>C26*9.975%</f>
        <v>115.9803225</v>
      </c>
      <c r="G26" s="28">
        <f>SUM(C26:F26)</f>
        <v>1336.8258225000002</v>
      </c>
    </row>
    <row r="27" spans="1:7" ht="15.75" x14ac:dyDescent="0.25">
      <c r="A27" s="83" t="s">
        <v>24</v>
      </c>
      <c r="B27" s="84"/>
      <c r="C27" s="84"/>
      <c r="D27" s="84"/>
      <c r="E27" s="84"/>
      <c r="F27" s="84"/>
      <c r="G27" s="85"/>
    </row>
    <row r="28" spans="1:7" ht="15.75" x14ac:dyDescent="0.25">
      <c r="A28" s="69" t="s">
        <v>24</v>
      </c>
      <c r="B28" s="70"/>
      <c r="C28" s="70"/>
      <c r="D28" s="71"/>
      <c r="E28" s="29" t="s">
        <v>5</v>
      </c>
      <c r="F28" s="29" t="s">
        <v>6</v>
      </c>
      <c r="G28" s="29" t="s">
        <v>7</v>
      </c>
    </row>
    <row r="29" spans="1:7" ht="15.75" x14ac:dyDescent="0.25">
      <c r="A29" s="74" t="s">
        <v>23</v>
      </c>
      <c r="B29" s="75"/>
      <c r="C29" s="91">
        <v>35.71</v>
      </c>
      <c r="D29" s="92"/>
      <c r="E29" s="25">
        <f>C29*5%</f>
        <v>1.7855000000000001</v>
      </c>
      <c r="F29" s="25">
        <f>C29*9.975%</f>
        <v>3.5620724999999998</v>
      </c>
      <c r="G29" s="28">
        <f>SUM(C29:F29)</f>
        <v>41.057572499999999</v>
      </c>
    </row>
    <row r="30" spans="1:7" ht="15.75" x14ac:dyDescent="0.25">
      <c r="A30" s="74" t="s">
        <v>10</v>
      </c>
      <c r="B30" s="75"/>
      <c r="C30" s="91">
        <v>214.26</v>
      </c>
      <c r="D30" s="92"/>
      <c r="E30" s="25">
        <f>C30*5%</f>
        <v>10.713000000000001</v>
      </c>
      <c r="F30" s="25">
        <f>C30*9.975%</f>
        <v>21.372434999999996</v>
      </c>
      <c r="G30" s="28">
        <f>SUM(C30:F30)</f>
        <v>246.34543499999998</v>
      </c>
    </row>
    <row r="31" spans="1:7" ht="15.75" x14ac:dyDescent="0.25">
      <c r="A31" s="83" t="s">
        <v>22</v>
      </c>
      <c r="B31" s="84"/>
      <c r="C31" s="84"/>
      <c r="D31" s="84"/>
      <c r="E31" s="84"/>
      <c r="F31" s="84"/>
      <c r="G31" s="85"/>
    </row>
    <row r="32" spans="1:7" ht="15.75" x14ac:dyDescent="0.25">
      <c r="A32" s="86" t="s">
        <v>22</v>
      </c>
      <c r="B32" s="87"/>
      <c r="C32" s="88" t="s">
        <v>21</v>
      </c>
      <c r="D32" s="89"/>
      <c r="E32" s="27" t="s">
        <v>5</v>
      </c>
      <c r="F32" s="27" t="s">
        <v>6</v>
      </c>
      <c r="G32" s="27" t="s">
        <v>7</v>
      </c>
    </row>
    <row r="33" spans="1:7" ht="15.75" x14ac:dyDescent="0.25">
      <c r="A33" s="90" t="s">
        <v>20</v>
      </c>
      <c r="B33" s="90"/>
      <c r="C33" s="72">
        <v>12.86</v>
      </c>
      <c r="D33" s="73"/>
      <c r="E33" s="25">
        <f>C33*5%</f>
        <v>0.64300000000000002</v>
      </c>
      <c r="F33" s="25">
        <f>C33*9.975%</f>
        <v>1.2827849999999998</v>
      </c>
      <c r="G33" s="25">
        <f>SUM(C33:F33)</f>
        <v>14.785785000000001</v>
      </c>
    </row>
    <row r="34" spans="1:7" ht="15.75" x14ac:dyDescent="0.25">
      <c r="A34" s="90" t="s">
        <v>19</v>
      </c>
      <c r="B34" s="90"/>
      <c r="C34" s="72">
        <v>21.64</v>
      </c>
      <c r="D34" s="73"/>
      <c r="E34" s="25">
        <f>C34*5%</f>
        <v>1.0820000000000001</v>
      </c>
      <c r="F34" s="25">
        <f>C34*9.975%</f>
        <v>2.1585899999999998</v>
      </c>
      <c r="G34" s="25">
        <f>SUM(C34:F34)</f>
        <v>24.880590000000002</v>
      </c>
    </row>
    <row r="35" spans="1:7" ht="15.75" x14ac:dyDescent="0.25">
      <c r="A35" s="26" t="s">
        <v>18</v>
      </c>
      <c r="B35" s="26"/>
      <c r="C35" s="72">
        <v>88.14</v>
      </c>
      <c r="D35" s="73"/>
      <c r="E35" s="25">
        <v>4.8499999999999996</v>
      </c>
      <c r="F35" s="25">
        <v>9.67</v>
      </c>
      <c r="G35" s="25">
        <f>SUM(C35:F35)</f>
        <v>102.66</v>
      </c>
    </row>
    <row r="36" spans="1:7" ht="15.75" x14ac:dyDescent="0.25">
      <c r="A36" s="74" t="s">
        <v>17</v>
      </c>
      <c r="B36" s="75"/>
      <c r="C36" s="72">
        <v>220</v>
      </c>
      <c r="D36" s="73"/>
      <c r="E36" s="25">
        <v>10.199999999999999</v>
      </c>
      <c r="F36" s="25">
        <v>20.350000000000001</v>
      </c>
      <c r="G36" s="25">
        <f>SUM(C36:F36)</f>
        <v>250.54999999999998</v>
      </c>
    </row>
    <row r="37" spans="1:7" ht="18.75" x14ac:dyDescent="0.3">
      <c r="A37" s="76" t="s">
        <v>16</v>
      </c>
      <c r="B37" s="76"/>
      <c r="C37" s="77" t="s">
        <v>35</v>
      </c>
      <c r="D37" s="78"/>
      <c r="E37" s="78"/>
      <c r="F37" s="78"/>
      <c r="G37" s="79"/>
    </row>
    <row r="38" spans="1:7" ht="23.25" x14ac:dyDescent="0.35">
      <c r="A38" s="80" t="s">
        <v>42</v>
      </c>
      <c r="B38" s="81"/>
      <c r="C38" s="81"/>
      <c r="D38" s="81"/>
      <c r="E38" s="81"/>
      <c r="F38" s="81"/>
      <c r="G38" s="82"/>
    </row>
    <row r="39" spans="1:7" x14ac:dyDescent="0.25">
      <c r="A39" s="62" t="s">
        <v>15</v>
      </c>
      <c r="B39" s="62"/>
      <c r="C39" s="62"/>
      <c r="D39" s="62"/>
      <c r="E39" s="62"/>
      <c r="F39" s="62"/>
      <c r="G39" s="62"/>
    </row>
    <row r="40" spans="1:7" x14ac:dyDescent="0.25">
      <c r="A40" s="62"/>
      <c r="B40" s="62"/>
      <c r="C40" s="62"/>
      <c r="D40" s="62"/>
      <c r="E40" s="62"/>
      <c r="F40" s="62"/>
      <c r="G40" s="62"/>
    </row>
  </sheetData>
  <mergeCells count="66">
    <mergeCell ref="A1:G1"/>
    <mergeCell ref="A2:G2"/>
    <mergeCell ref="A4:B4"/>
    <mergeCell ref="C4:D4"/>
    <mergeCell ref="A8:B8"/>
    <mergeCell ref="C8:D8"/>
    <mergeCell ref="A10:B10"/>
    <mergeCell ref="C10:D10"/>
    <mergeCell ref="A5:B5"/>
    <mergeCell ref="C5:D5"/>
    <mergeCell ref="A6:B6"/>
    <mergeCell ref="C6:D6"/>
    <mergeCell ref="A7:B7"/>
    <mergeCell ref="C7:D7"/>
    <mergeCell ref="A11:B11"/>
    <mergeCell ref="C11:D11"/>
    <mergeCell ref="A12:B12"/>
    <mergeCell ref="C12:D12"/>
    <mergeCell ref="A13:B13"/>
    <mergeCell ref="C13:D13"/>
    <mergeCell ref="C20:D20"/>
    <mergeCell ref="A14:B14"/>
    <mergeCell ref="C14:D14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6:D26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33:D33"/>
    <mergeCell ref="A34:B34"/>
    <mergeCell ref="C34:D34"/>
    <mergeCell ref="A27:G27"/>
    <mergeCell ref="A29:B29"/>
    <mergeCell ref="C29:D29"/>
    <mergeCell ref="A30:B30"/>
    <mergeCell ref="C30:D30"/>
    <mergeCell ref="A39:G40"/>
    <mergeCell ref="A15:D15"/>
    <mergeCell ref="A21:D21"/>
    <mergeCell ref="A3:D3"/>
    <mergeCell ref="A9:D9"/>
    <mergeCell ref="A28:D28"/>
    <mergeCell ref="C35:D35"/>
    <mergeCell ref="A36:B36"/>
    <mergeCell ref="C36:D36"/>
    <mergeCell ref="A37:B37"/>
    <mergeCell ref="C37:G37"/>
    <mergeCell ref="A38:G38"/>
    <mergeCell ref="A31:G31"/>
    <mergeCell ref="A32:B32"/>
    <mergeCell ref="C32:D32"/>
    <mergeCell ref="A33:B3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Prix chalet</vt:lpstr>
      <vt:lpstr>Prix camping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Camping</dc:creator>
  <cp:lastModifiedBy>Camping</cp:lastModifiedBy>
  <cp:lastPrinted>2023-09-22T14:17:45Z</cp:lastPrinted>
  <dcterms:created xsi:type="dcterms:W3CDTF">2022-10-10T13:08:02Z</dcterms:created>
  <dcterms:modified xsi:type="dcterms:W3CDTF">2023-12-08T17:51:12Z</dcterms:modified>
</cp:coreProperties>
</file>